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</sheets>
  <definedNames/>
  <calcPr fullCalcOnLoad="1"/>
</workbook>
</file>

<file path=xl/sharedStrings.xml><?xml version="1.0" encoding="utf-8"?>
<sst xmlns="http://schemas.openxmlformats.org/spreadsheetml/2006/main" count="55" uniqueCount="31">
  <si>
    <t xml:space="preserve">за  </t>
  </si>
  <si>
    <t>мес.</t>
  </si>
  <si>
    <t>года</t>
  </si>
  <si>
    <t>Ед. измер.</t>
  </si>
  <si>
    <t>Прогноз</t>
  </si>
  <si>
    <t>Отчет</t>
  </si>
  <si>
    <t>Собственные доходы</t>
  </si>
  <si>
    <t>тыс.руб.</t>
  </si>
  <si>
    <t>тонн</t>
  </si>
  <si>
    <t>%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</si>
  <si>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</si>
  <si>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</si>
  <si>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</si>
  <si>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</si>
  <si>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</si>
  <si>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</si>
  <si>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</si>
  <si>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Фактическое выполнение основных показателей социально-экономического развития городского округа Саранск</t>
  </si>
  <si>
    <t>дкл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</si>
  <si>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</si>
  <si>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</si>
  <si>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</si>
  <si>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водки и ликероводочных изделий местного производства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</si>
  <si>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</si>
  <si>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Фонд оплаты труда</t>
  </si>
  <si>
    <t xml:space="preserve">Среднемесячная заработная плата </t>
  </si>
  <si>
    <t>с начала 2016 г.</t>
  </si>
  <si>
    <t>факт январь-сентябрь 2015 г.</t>
  </si>
  <si>
    <t>факт сентябрь2015 г.</t>
  </si>
  <si>
    <t>в т.ч. за сентябрь 2016 г.</t>
  </si>
  <si>
    <t xml:space="preserve"> -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</si>
</sst>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164" fontId="0" fillId="0" borderId="0" xfId="0" applyNumberFormat="1" applyAlignment="1">
      <alignment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164" fontId="0" fillId="33" borderId="10" xfId="0" applyNumberFormat="1" applyFont="1" applyFill="1" applyBorder="1" applyAlignment="1" applyProtection="1">
      <alignment horizontal="right"/>
      <protection locked="0"/>
    </xf>
    <xf numFmtId="0" fontId="0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 applyProtection="1">
      <alignment horizontal="right"/>
      <protection locked="0"/>
    </xf>
    <xf numFmtId="1" fontId="0" fillId="33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164" fontId="0" fillId="0" borderId="12" xfId="0" applyNumberFormat="1" applyFont="1" applyFill="1" applyBorder="1" applyAlignment="1" applyProtection="1">
      <alignment horizontal="right"/>
      <protection locked="0"/>
    </xf>
    <xf numFmtId="164" fontId="0" fillId="0" borderId="13" xfId="0" applyNumberFormat="1" applyFont="1" applyFill="1" applyBorder="1" applyAlignment="1" applyProtection="1">
      <alignment horizontal="right"/>
      <protection locked="0"/>
    </xf>
    <xf numFmtId="164" fontId="0" fillId="33" borderId="14" xfId="0" applyNumberFormat="1" applyFont="1" applyFill="1" applyBorder="1" applyAlignment="1" applyProtection="1">
      <alignment horizontal="right"/>
      <protection locked="0"/>
    </xf>
    <xf numFmtId="164" fontId="0" fillId="33" borderId="13" xfId="0" applyNumberFormat="1" applyFont="1" applyFill="1" applyBorder="1" applyAlignment="1" applyProtection="1">
      <alignment horizontal="right"/>
      <protection locked="0"/>
    </xf>
    <xf numFmtId="1" fontId="0" fillId="0" borderId="14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15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1" fontId="0" fillId="0" borderId="15" xfId="0" applyNumberFormat="1" applyFont="1" applyFill="1" applyBorder="1" applyAlignment="1" applyProtection="1">
      <alignment horizontal="right"/>
      <protection locked="0"/>
    </xf>
    <xf numFmtId="164" fontId="0" fillId="0" borderId="16" xfId="0" applyNumberFormat="1" applyFont="1" applyFill="1" applyBorder="1" applyAlignment="1" applyProtection="1">
      <alignment horizontal="right"/>
      <protection locked="0"/>
    </xf>
    <xf numFmtId="1" fontId="0" fillId="33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 applyProtection="1">
      <alignment horizontal="right"/>
      <protection locked="0"/>
    </xf>
    <xf numFmtId="0" fontId="4" fillId="0" borderId="17" xfId="0" applyFont="1" applyBorder="1" applyAlignment="1">
      <alignment horizontal="center" vertical="justify"/>
    </xf>
    <xf numFmtId="0" fontId="4" fillId="0" borderId="18" xfId="0" applyFont="1" applyBorder="1" applyAlignment="1">
      <alignment horizontal="center" vertical="justify"/>
    </xf>
    <xf numFmtId="0" fontId="4" fillId="0" borderId="17" xfId="0" applyFont="1" applyBorder="1" applyAlignment="1">
      <alignment horizontal="center" vertical="justify" wrapText="1"/>
    </xf>
    <xf numFmtId="0" fontId="4" fillId="0" borderId="18" xfId="0" applyFont="1" applyBorder="1" applyAlignment="1">
      <alignment horizontal="center" vertical="justify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B1">
      <selection activeCell="L18" sqref="L18"/>
    </sheetView>
  </sheetViews>
  <sheetFormatPr defaultColWidth="9.00390625" defaultRowHeight="12.75"/>
  <cols>
    <col min="1" max="1" width="4.00390625" style="0" hidden="1" customWidth="1"/>
    <col min="2" max="2" width="47.625" style="0" bestFit="1" customWidth="1"/>
    <col min="3" max="3" width="7.25390625" style="0" customWidth="1"/>
    <col min="4" max="4" width="10.75390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8.875" style="0" customWidth="1"/>
    <col min="11" max="11" width="10.75390625" style="0" customWidth="1"/>
    <col min="12" max="12" width="11.25390625" style="0" customWidth="1"/>
    <col min="13" max="13" width="10.00390625" style="0" customWidth="1"/>
    <col min="14" max="14" width="8.75390625" style="0" customWidth="1"/>
    <col min="15" max="15" width="8.25390625" style="0" customWidth="1"/>
  </cols>
  <sheetData>
    <row r="1" spans="1:14" ht="12.75">
      <c r="A1" s="1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13"/>
    </row>
    <row r="2" spans="1:14" ht="12.75">
      <c r="A2" s="2"/>
      <c r="B2" s="60" t="s">
        <v>17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3"/>
    </row>
    <row r="3" spans="1:14" ht="12.75">
      <c r="A3" s="4"/>
      <c r="B3" s="5" t="s">
        <v>0</v>
      </c>
      <c r="C3" s="6">
        <v>9</v>
      </c>
      <c r="D3" s="6" t="s">
        <v>1</v>
      </c>
      <c r="E3" s="6">
        <v>2016</v>
      </c>
      <c r="F3" s="6" t="s">
        <v>2</v>
      </c>
      <c r="G3" s="3"/>
      <c r="H3" s="3"/>
      <c r="I3" s="3"/>
      <c r="J3" s="3"/>
      <c r="K3" s="3"/>
      <c r="L3" s="7"/>
      <c r="M3" s="4"/>
      <c r="N3" s="4"/>
    </row>
    <row r="4" spans="1:14" ht="12.75">
      <c r="A4" s="4"/>
      <c r="B4" s="8"/>
      <c r="C4" s="11"/>
      <c r="D4" s="12"/>
      <c r="E4" s="11"/>
      <c r="F4" s="10"/>
      <c r="G4" s="61" t="s">
        <v>16</v>
      </c>
      <c r="H4" s="61"/>
      <c r="I4" s="61"/>
      <c r="J4" s="61"/>
      <c r="K4" s="61"/>
      <c r="L4" s="61"/>
      <c r="M4" s="9"/>
      <c r="N4" s="9"/>
    </row>
    <row r="5" spans="1:15" ht="12.75" customHeight="1">
      <c r="A5" s="55" t="s">
        <v>10</v>
      </c>
      <c r="B5" s="57" t="s">
        <v>12</v>
      </c>
      <c r="C5" s="55" t="s">
        <v>3</v>
      </c>
      <c r="D5" s="62" t="s">
        <v>27</v>
      </c>
      <c r="E5" s="64" t="s">
        <v>26</v>
      </c>
      <c r="F5" s="65"/>
      <c r="G5" s="65"/>
      <c r="H5" s="65"/>
      <c r="I5" s="66"/>
      <c r="J5" s="67" t="s">
        <v>28</v>
      </c>
      <c r="K5" s="64" t="s">
        <v>29</v>
      </c>
      <c r="L5" s="65"/>
      <c r="M5" s="65"/>
      <c r="N5" s="65"/>
      <c r="O5" s="66"/>
    </row>
    <row r="6" spans="1:15" ht="36">
      <c r="A6" s="56"/>
      <c r="B6" s="58"/>
      <c r="C6" s="56"/>
      <c r="D6" s="63"/>
      <c r="E6" s="19" t="s">
        <v>4</v>
      </c>
      <c r="F6" s="19" t="s">
        <v>5</v>
      </c>
      <c r="G6" s="19" t="s">
        <v>9</v>
      </c>
      <c r="H6" s="18" t="s">
        <v>11</v>
      </c>
      <c r="I6" s="20" t="s">
        <v>13</v>
      </c>
      <c r="J6" s="68"/>
      <c r="K6" s="19" t="s">
        <v>4</v>
      </c>
      <c r="L6" s="19" t="s">
        <v>5</v>
      </c>
      <c r="M6" s="21" t="s">
        <v>9</v>
      </c>
      <c r="N6" s="25" t="s">
        <v>11</v>
      </c>
      <c r="O6" s="20" t="s">
        <v>13</v>
      </c>
    </row>
    <row r="7" spans="1:15" ht="15.75" customHeight="1">
      <c r="A7" s="15">
        <v>1</v>
      </c>
      <c r="B7" s="32" t="s">
        <v>6</v>
      </c>
      <c r="C7" s="33" t="s">
        <v>7</v>
      </c>
      <c r="D7" s="40">
        <v>2243453.4</v>
      </c>
      <c r="E7" s="30">
        <v>1951614.6</v>
      </c>
      <c r="F7" s="34">
        <v>1963979.6</v>
      </c>
      <c r="G7" s="34">
        <f aca="true" t="shared" si="0" ref="G7:G12">F7/E7*100</f>
        <v>100.63357796155039</v>
      </c>
      <c r="H7" s="34">
        <f aca="true" t="shared" si="1" ref="H7:H14">F7/D7*100</f>
        <v>87.54269645181843</v>
      </c>
      <c r="I7" s="35" t="s">
        <v>15</v>
      </c>
      <c r="J7" s="34">
        <v>180714.1</v>
      </c>
      <c r="K7" s="30">
        <v>163410.4</v>
      </c>
      <c r="L7" s="34">
        <v>164078.5</v>
      </c>
      <c r="M7" s="34">
        <f aca="true" t="shared" si="2" ref="M7:M12">L7/K7*100</f>
        <v>100.40884790686518</v>
      </c>
      <c r="N7" s="34">
        <f aca="true" t="shared" si="3" ref="N7:N14">L7*100/J7</f>
        <v>90.79452018409188</v>
      </c>
      <c r="O7" s="35" t="s">
        <v>15</v>
      </c>
    </row>
    <row r="8" spans="1:15" ht="24">
      <c r="A8" s="15">
        <v>2</v>
      </c>
      <c r="B8" s="14" t="s">
        <v>19</v>
      </c>
      <c r="C8" s="17" t="s">
        <v>8</v>
      </c>
      <c r="D8" s="34">
        <v>23.9</v>
      </c>
      <c r="E8" s="41">
        <v>61</v>
      </c>
      <c r="F8" s="42">
        <v>29.4</v>
      </c>
      <c r="G8" s="34">
        <f t="shared" si="0"/>
        <v>48.19672131147541</v>
      </c>
      <c r="H8" s="34">
        <f>F8/D8*100</f>
        <v>123.01255230125523</v>
      </c>
      <c r="I8" s="36" t="s">
        <v>15</v>
      </c>
      <c r="J8" s="39" t="s">
        <v>30</v>
      </c>
      <c r="K8" s="43">
        <v>7</v>
      </c>
      <c r="L8" s="44">
        <v>3.5</v>
      </c>
      <c r="M8" s="34">
        <f t="shared" si="2"/>
        <v>50</v>
      </c>
      <c r="N8" s="39" t="s">
        <v>30</v>
      </c>
      <c r="O8" s="36" t="s">
        <v>15</v>
      </c>
    </row>
    <row r="9" spans="1:15" ht="24">
      <c r="A9" s="15">
        <v>3</v>
      </c>
      <c r="B9" s="14" t="s">
        <v>20</v>
      </c>
      <c r="C9" s="17" t="s">
        <v>8</v>
      </c>
      <c r="D9" s="34">
        <v>8254.6</v>
      </c>
      <c r="E9" s="41">
        <v>8185</v>
      </c>
      <c r="F9" s="42">
        <v>7716.6</v>
      </c>
      <c r="G9" s="37">
        <f t="shared" si="0"/>
        <v>94.2773365913256</v>
      </c>
      <c r="H9" s="37">
        <f t="shared" si="1"/>
        <v>93.4824219223221</v>
      </c>
      <c r="I9" s="36" t="s">
        <v>15</v>
      </c>
      <c r="J9" s="34">
        <v>747.9</v>
      </c>
      <c r="K9" s="43">
        <v>890</v>
      </c>
      <c r="L9" s="44">
        <v>644.6</v>
      </c>
      <c r="M9" s="37">
        <f t="shared" si="2"/>
        <v>72.42696629213484</v>
      </c>
      <c r="N9" s="37">
        <f t="shared" si="3"/>
        <v>86.18799304719883</v>
      </c>
      <c r="O9" s="36" t="s">
        <v>15</v>
      </c>
    </row>
    <row r="10" spans="1:15" ht="25.5">
      <c r="A10" s="16">
        <v>4</v>
      </c>
      <c r="B10" s="22" t="s">
        <v>21</v>
      </c>
      <c r="C10" s="17" t="s">
        <v>7</v>
      </c>
      <c r="D10" s="45">
        <f>F10/92.4*100</f>
        <v>30934588.744588744</v>
      </c>
      <c r="E10" s="45">
        <v>34022161</v>
      </c>
      <c r="F10" s="45">
        <v>28583560</v>
      </c>
      <c r="G10" s="37">
        <f t="shared" si="0"/>
        <v>84.014533938629</v>
      </c>
      <c r="H10" s="37">
        <f>F10/D10*100</f>
        <v>92.4</v>
      </c>
      <c r="I10" s="36" t="s">
        <v>15</v>
      </c>
      <c r="J10" s="46">
        <v>3343521</v>
      </c>
      <c r="K10" s="46">
        <v>3644477</v>
      </c>
      <c r="L10" s="46">
        <v>2916646</v>
      </c>
      <c r="M10" s="37">
        <f t="shared" si="2"/>
        <v>80.02920583666737</v>
      </c>
      <c r="N10" s="37">
        <f>L10*100/J10</f>
        <v>87.23277048357106</v>
      </c>
      <c r="O10" s="36" t="s">
        <v>15</v>
      </c>
    </row>
    <row r="11" spans="1:15" ht="24">
      <c r="A11" s="16">
        <v>5</v>
      </c>
      <c r="B11" s="23" t="s">
        <v>22</v>
      </c>
      <c r="C11" s="17" t="s">
        <v>18</v>
      </c>
      <c r="D11" s="47">
        <v>149437.9</v>
      </c>
      <c r="E11" s="48">
        <v>146496</v>
      </c>
      <c r="F11" s="49">
        <v>144981.4</v>
      </c>
      <c r="G11" s="37">
        <f t="shared" si="0"/>
        <v>98.96611511577107</v>
      </c>
      <c r="H11" s="37">
        <f t="shared" si="1"/>
        <v>97.01782479545015</v>
      </c>
      <c r="I11" s="35" t="s">
        <v>15</v>
      </c>
      <c r="J11" s="50">
        <v>16894.9</v>
      </c>
      <c r="K11" s="46">
        <v>16108</v>
      </c>
      <c r="L11" s="50">
        <v>17462.4</v>
      </c>
      <c r="M11" s="37">
        <f>L11/K11*100</f>
        <v>108.40824435063323</v>
      </c>
      <c r="N11" s="37">
        <f>L11*100/J11</f>
        <v>103.3590018289543</v>
      </c>
      <c r="O11" s="36" t="s">
        <v>15</v>
      </c>
    </row>
    <row r="12" spans="1:18" ht="48">
      <c r="A12" s="16">
        <v>6</v>
      </c>
      <c r="B12" s="24" t="s">
        <v>23</v>
      </c>
      <c r="C12" s="17" t="s">
        <v>7</v>
      </c>
      <c r="D12" s="51">
        <f>F12/101.9*100</f>
        <v>43888878.31207065</v>
      </c>
      <c r="E12" s="52">
        <v>45577641</v>
      </c>
      <c r="F12" s="52">
        <v>44722767</v>
      </c>
      <c r="G12" s="37">
        <f t="shared" si="0"/>
        <v>98.12435663355197</v>
      </c>
      <c r="H12" s="37">
        <f t="shared" si="1"/>
        <v>101.9</v>
      </c>
      <c r="I12" s="53">
        <v>99.6</v>
      </c>
      <c r="J12" s="51">
        <f>L12/77.8*100</f>
        <v>6727113.110539845</v>
      </c>
      <c r="K12" s="46">
        <v>6845705</v>
      </c>
      <c r="L12" s="46">
        <v>5233694</v>
      </c>
      <c r="M12" s="37">
        <f t="shared" si="2"/>
        <v>76.45222807585193</v>
      </c>
      <c r="N12" s="37">
        <f t="shared" si="3"/>
        <v>77.80000000000001</v>
      </c>
      <c r="O12" s="36" t="s">
        <v>15</v>
      </c>
      <c r="R12" s="26"/>
    </row>
    <row r="13" spans="1:15" ht="12.75">
      <c r="A13" s="27">
        <v>7</v>
      </c>
      <c r="B13" s="28" t="s">
        <v>24</v>
      </c>
      <c r="C13" s="29" t="s">
        <v>7</v>
      </c>
      <c r="D13" s="38">
        <v>25246201</v>
      </c>
      <c r="E13" s="54">
        <v>27925299</v>
      </c>
      <c r="F13" s="38">
        <v>25338959.3</v>
      </c>
      <c r="G13" s="30">
        <f>F13/E13*100</f>
        <v>90.7383634459921</v>
      </c>
      <c r="H13" s="30">
        <f t="shared" si="1"/>
        <v>100.3674148835304</v>
      </c>
      <c r="I13" s="31" t="s">
        <v>15</v>
      </c>
      <c r="J13" s="38">
        <v>2811892.2</v>
      </c>
      <c r="K13" s="48">
        <v>3113357</v>
      </c>
      <c r="L13" s="38">
        <v>2830044.7</v>
      </c>
      <c r="M13" s="30">
        <f>L13/K13*100</f>
        <v>90.90010236538888</v>
      </c>
      <c r="N13" s="30">
        <f t="shared" si="3"/>
        <v>100.64556173241634</v>
      </c>
      <c r="O13" s="31" t="s">
        <v>15</v>
      </c>
    </row>
    <row r="14" spans="1:15" ht="12.75">
      <c r="A14" s="27">
        <v>8</v>
      </c>
      <c r="B14" s="28" t="s">
        <v>25</v>
      </c>
      <c r="C14" s="29" t="s">
        <v>14</v>
      </c>
      <c r="D14" s="30">
        <f>F14/103.7*100</f>
        <v>24996.335583413693</v>
      </c>
      <c r="E14" s="30"/>
      <c r="F14" s="30">
        <v>25921.2</v>
      </c>
      <c r="G14" s="30"/>
      <c r="H14" s="30">
        <f t="shared" si="1"/>
        <v>103.70000000000002</v>
      </c>
      <c r="I14" s="31" t="s">
        <v>15</v>
      </c>
      <c r="J14" s="30">
        <f>L14/106.5*100</f>
        <v>25165.539906103284</v>
      </c>
      <c r="K14" s="30"/>
      <c r="L14" s="30">
        <v>26801.3</v>
      </c>
      <c r="M14" s="30"/>
      <c r="N14" s="30">
        <f t="shared" si="3"/>
        <v>106.50000000000001</v>
      </c>
      <c r="O14" s="31" t="s">
        <v>15</v>
      </c>
    </row>
  </sheetData>
  <sheetProtection/>
  <mergeCells count="10">
    <mergeCell ref="A5:A6"/>
    <mergeCell ref="B5:B6"/>
    <mergeCell ref="C5:C6"/>
    <mergeCell ref="B1:M1"/>
    <mergeCell ref="B2:M2"/>
    <mergeCell ref="G4:L4"/>
    <mergeCell ref="D5:D6"/>
    <mergeCell ref="E5:I5"/>
    <mergeCell ref="J5:J6"/>
    <mergeCell ref="K5:O5"/>
  </mergeCells>
  <printOptions/>
  <pageMargins left="0.37" right="0.31" top="0.82" bottom="1" header="0.5" footer="0.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prom</cp:lastModifiedBy>
  <cp:lastPrinted>2016-11-14T06:31:52Z</cp:lastPrinted>
  <dcterms:created xsi:type="dcterms:W3CDTF">2004-03-01T05:53:33Z</dcterms:created>
  <dcterms:modified xsi:type="dcterms:W3CDTF">2016-11-18T12:58:29Z</dcterms:modified>
  <cp:category/>
  <cp:version/>
  <cp:contentType/>
  <cp:contentStatus/>
</cp:coreProperties>
</file>